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05" activeTab="0"/>
  </bookViews>
  <sheets>
    <sheet name="筒簧" sheetId="1" r:id="rId1"/>
    <sheet name="塔簧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Harry Chen</author>
  </authors>
  <commentList>
    <comment ref="B6" authorId="0">
      <text>
        <r>
          <rPr>
            <sz val="9"/>
            <rFont val="新細明體"/>
            <family val="1"/>
          </rPr>
          <t xml:space="preserve">
FREE HEIGHT</t>
        </r>
      </text>
    </comment>
    <comment ref="B7" authorId="0">
      <text>
        <r>
          <rPr>
            <sz val="9"/>
            <rFont val="新細明體"/>
            <family val="1"/>
          </rPr>
          <t xml:space="preserve">
WIRE DIMENSION</t>
        </r>
      </text>
    </comment>
    <comment ref="B8" authorId="0">
      <text>
        <r>
          <rPr>
            <sz val="9"/>
            <rFont val="新細明體"/>
            <family val="1"/>
          </rPr>
          <t xml:space="preserve">
INSIDE DIMENSION</t>
        </r>
      </text>
    </comment>
    <comment ref="B9" authorId="0">
      <text>
        <r>
          <rPr>
            <sz val="9"/>
            <rFont val="新細明體"/>
            <family val="1"/>
          </rPr>
          <t xml:space="preserve">
EFFECTIVE CIRCLES</t>
        </r>
      </text>
    </comment>
    <comment ref="B10" authorId="0">
      <text>
        <r>
          <rPr>
            <sz val="9"/>
            <rFont val="新細明體"/>
            <family val="1"/>
          </rPr>
          <t xml:space="preserve">
PRESSED HEIGHT</t>
        </r>
      </text>
    </comment>
  </commentList>
</comments>
</file>

<file path=xl/comments2.xml><?xml version="1.0" encoding="utf-8"?>
<comments xmlns="http://schemas.openxmlformats.org/spreadsheetml/2006/main">
  <authors>
    <author>Harry.chen</author>
    <author>Harry Chen</author>
  </authors>
  <commentList>
    <comment ref="B4" authorId="0">
      <text>
        <r>
          <rPr>
            <sz val="9"/>
            <rFont val="新細明體"/>
            <family val="1"/>
          </rPr>
          <t xml:space="preserve">
INPUT DATA</t>
        </r>
      </text>
    </comment>
    <comment ref="B5" authorId="1">
      <text>
        <r>
          <rPr>
            <sz val="9"/>
            <rFont val="新細明體"/>
            <family val="1"/>
          </rPr>
          <t xml:space="preserve">
FREE HEIGHT</t>
        </r>
      </text>
    </comment>
    <comment ref="B6" authorId="1">
      <text>
        <r>
          <rPr>
            <sz val="9"/>
            <rFont val="新細明體"/>
            <family val="1"/>
          </rPr>
          <t xml:space="preserve">
WIRE DIAMETER</t>
        </r>
      </text>
    </comment>
    <comment ref="B7" authorId="0">
      <text>
        <r>
          <rPr>
            <sz val="9"/>
            <rFont val="新細明體"/>
            <family val="1"/>
          </rPr>
          <t xml:space="preserve">
INSIDE DIAMETER OF SAMLL SIDE  </t>
        </r>
      </text>
    </comment>
    <comment ref="B8" authorId="0">
      <text>
        <r>
          <rPr>
            <sz val="9"/>
            <rFont val="新細明體"/>
            <family val="1"/>
          </rPr>
          <t xml:space="preserve">
OUTSIDE DIAMETER OF BIG SIDE</t>
        </r>
      </text>
    </comment>
    <comment ref="B9" authorId="1">
      <text>
        <r>
          <rPr>
            <sz val="9"/>
            <rFont val="新細明體"/>
            <family val="1"/>
          </rPr>
          <t xml:space="preserve">
EFFECTIVE CIRCLES</t>
        </r>
      </text>
    </comment>
    <comment ref="B10" authorId="1">
      <text>
        <r>
          <rPr>
            <sz val="9"/>
            <rFont val="新細明體"/>
            <family val="1"/>
          </rPr>
          <t xml:space="preserve">
PRESSED HEIGHT</t>
        </r>
      </text>
    </comment>
    <comment ref="B11" authorId="0">
      <text>
        <r>
          <rPr>
            <sz val="9"/>
            <rFont val="新細明體"/>
            <family val="1"/>
          </rPr>
          <t xml:space="preserve">
G DATA OF MATERIAL </t>
        </r>
      </text>
    </comment>
    <comment ref="B13" authorId="0">
      <text>
        <r>
          <rPr>
            <sz val="9"/>
            <rFont val="新細明體"/>
            <family val="1"/>
          </rPr>
          <t xml:space="preserve">
OUTPUT DATA</t>
        </r>
      </text>
    </comment>
    <comment ref="B14" authorId="0">
      <text>
        <r>
          <rPr>
            <sz val="9"/>
            <rFont val="新細明體"/>
            <family val="1"/>
          </rPr>
          <t xml:space="preserve">
AVERAGE DIA. OF SMALL SIDE</t>
        </r>
      </text>
    </comment>
    <comment ref="B16" authorId="0">
      <text>
        <r>
          <rPr>
            <sz val="9"/>
            <rFont val="新細明體"/>
            <family val="1"/>
          </rPr>
          <t xml:space="preserve">
OD OF SMALL SIDE</t>
        </r>
      </text>
    </comment>
    <comment ref="B15" authorId="0">
      <text>
        <r>
          <rPr>
            <sz val="9"/>
            <rFont val="新細明體"/>
            <family val="1"/>
          </rPr>
          <t xml:space="preserve">
AVERAGE DIA. OF BIG SIDE.</t>
        </r>
      </text>
    </comment>
    <comment ref="B17" authorId="0">
      <text>
        <r>
          <rPr>
            <sz val="9"/>
            <rFont val="新細明體"/>
            <family val="1"/>
          </rPr>
          <t xml:space="preserve">
ID OF BIG SIDE </t>
        </r>
      </text>
    </comment>
    <comment ref="B19" authorId="0">
      <text>
        <r>
          <rPr>
            <sz val="9"/>
            <rFont val="新細明體"/>
            <family val="1"/>
          </rPr>
          <t xml:space="preserve">
K FACTOR</t>
        </r>
      </text>
    </comment>
    <comment ref="B20" authorId="0">
      <text>
        <r>
          <rPr>
            <sz val="9"/>
            <rFont val="新細明體"/>
            <family val="1"/>
          </rPr>
          <t xml:space="preserve">
ACTING FORCE</t>
        </r>
      </text>
    </comment>
  </commentList>
</comments>
</file>

<file path=xl/sharedStrings.xml><?xml version="1.0" encoding="utf-8"?>
<sst xmlns="http://schemas.openxmlformats.org/spreadsheetml/2006/main" count="132" uniqueCount="57">
  <si>
    <t>壓縮彈簧計算</t>
  </si>
  <si>
    <t xml:space="preserve"> 壓縮彈簧計算</t>
  </si>
  <si>
    <t>單位</t>
  </si>
  <si>
    <t>輸入資料</t>
  </si>
  <si>
    <t>數值</t>
  </si>
  <si>
    <t>自由高度</t>
  </si>
  <si>
    <t>mm</t>
  </si>
  <si>
    <t>線徑</t>
  </si>
  <si>
    <t>內徑</t>
  </si>
  <si>
    <t>有效圈數</t>
  </si>
  <si>
    <t>作動高度</t>
  </si>
  <si>
    <r>
      <t>材質</t>
    </r>
    <r>
      <rPr>
        <sz val="12"/>
        <rFont val="Times New Roman"/>
        <family val="1"/>
      </rPr>
      <t>G</t>
    </r>
    <r>
      <rPr>
        <sz val="12"/>
        <rFont val="新細明體"/>
        <family val="1"/>
      </rPr>
      <t>值</t>
    </r>
  </si>
  <si>
    <t>(Kg/mm2)</t>
  </si>
  <si>
    <t>輸出資料</t>
  </si>
  <si>
    <r>
      <t>K</t>
    </r>
    <r>
      <rPr>
        <sz val="12"/>
        <rFont val="新細明體"/>
        <family val="1"/>
      </rPr>
      <t>值</t>
    </r>
  </si>
  <si>
    <t>Kgf/mm</t>
  </si>
  <si>
    <r>
      <t>作用力 F</t>
    </r>
    <r>
      <rPr>
        <vertAlign val="subscript"/>
        <sz val="12"/>
        <rFont val="新細明體"/>
        <family val="1"/>
      </rPr>
      <t>d</t>
    </r>
  </si>
  <si>
    <t>(Kgf)</t>
  </si>
  <si>
    <t>小內徑</t>
  </si>
  <si>
    <t>大外徑</t>
  </si>
  <si>
    <t>CIRLCLE</t>
  </si>
  <si>
    <t>小均徑</t>
  </si>
  <si>
    <t>大均徑</t>
  </si>
  <si>
    <t>小外徑</t>
  </si>
  <si>
    <t>大內徑</t>
  </si>
  <si>
    <r>
      <t>作用力 F</t>
    </r>
    <r>
      <rPr>
        <vertAlign val="subscript"/>
        <sz val="12"/>
        <rFont val="新細明體"/>
        <family val="1"/>
      </rPr>
      <t>u</t>
    </r>
  </si>
  <si>
    <t>材  質 </t>
  </si>
  <si>
    <t xml:space="preserve"> 橫彈性係數 </t>
  </si>
  <si>
    <t xml:space="preserve"> 縱彈性係數 </t>
  </si>
  <si>
    <r>
      <t xml:space="preserve"> G值(kg/mm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 </t>
    </r>
  </si>
  <si>
    <r>
      <t xml:space="preserve"> E值(kg/mm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</si>
  <si>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彈簧鋼SUP</t>
  </si>
  <si>
    <r>
      <t>8X10</t>
    </r>
    <r>
      <rPr>
        <vertAlign val="superscript"/>
        <sz val="12"/>
        <rFont val="宋体"/>
        <family val="0"/>
      </rPr>
      <t>3</t>
    </r>
  </si>
  <si>
    <r>
      <t>21X10</t>
    </r>
    <r>
      <rPr>
        <vertAlign val="superscript"/>
        <sz val="12"/>
        <rFont val="宋体"/>
        <family val="0"/>
      </rPr>
      <t>3</t>
    </r>
  </si>
  <si>
    <t>鋼琴線SWP</t>
  </si>
  <si>
    <r>
      <t>8X10</t>
    </r>
    <r>
      <rPr>
        <vertAlign val="superscript"/>
        <sz val="12"/>
        <rFont val="宋体"/>
        <family val="0"/>
      </rPr>
      <t>3</t>
    </r>
  </si>
  <si>
    <r>
      <t>21X10</t>
    </r>
    <r>
      <rPr>
        <vertAlign val="superscript"/>
        <sz val="12"/>
        <rFont val="宋体"/>
        <family val="0"/>
      </rPr>
      <t>3</t>
    </r>
  </si>
  <si>
    <t>油回火線SWOC</t>
  </si>
  <si>
    <t>硬鋼線SWC</t>
  </si>
  <si>
    <t>    不鏽鋼線SUS631 </t>
  </si>
  <si>
    <r>
      <t>7.5X10</t>
    </r>
    <r>
      <rPr>
        <vertAlign val="superscript"/>
        <sz val="12"/>
        <rFont val="宋体"/>
        <family val="0"/>
      </rPr>
      <t>3</t>
    </r>
  </si>
  <si>
    <t>    不鏽鋼線SUS316 </t>
  </si>
  <si>
    <r>
      <t>7X10</t>
    </r>
    <r>
      <rPr>
        <vertAlign val="superscript"/>
        <sz val="12"/>
        <rFont val="宋体"/>
        <family val="0"/>
      </rPr>
      <t>3</t>
    </r>
  </si>
  <si>
    <r>
      <t>19X10</t>
    </r>
    <r>
      <rPr>
        <vertAlign val="superscript"/>
        <sz val="12"/>
        <rFont val="宋体"/>
        <family val="0"/>
      </rPr>
      <t>3</t>
    </r>
  </si>
  <si>
    <t>    不鏽鋼線SUS304 </t>
  </si>
  <si>
    <t>   不鏽鋼線SUS302</t>
  </si>
  <si>
    <t>破銅線</t>
  </si>
  <si>
    <r>
      <t xml:space="preserve"> 4.5X10</t>
    </r>
    <r>
      <rPr>
        <vertAlign val="superscript"/>
        <sz val="12"/>
        <rFont val="宋体"/>
        <family val="0"/>
      </rPr>
      <t>3</t>
    </r>
  </si>
  <si>
    <r>
      <t>13X10</t>
    </r>
    <r>
      <rPr>
        <vertAlign val="superscript"/>
        <sz val="12"/>
        <rFont val="宋体"/>
        <family val="0"/>
      </rPr>
      <t>3</t>
    </r>
  </si>
  <si>
    <t>磷青銅線</t>
  </si>
  <si>
    <r>
      <t>4.3X10</t>
    </r>
    <r>
      <rPr>
        <vertAlign val="superscript"/>
        <sz val="12"/>
        <rFont val="宋体"/>
        <family val="0"/>
      </rPr>
      <t>3</t>
    </r>
  </si>
  <si>
    <r>
      <t>10X10</t>
    </r>
    <r>
      <rPr>
        <vertAlign val="superscript"/>
        <sz val="12"/>
        <rFont val="宋体"/>
        <family val="0"/>
      </rPr>
      <t>3</t>
    </r>
  </si>
  <si>
    <t>黃銅線</t>
  </si>
  <si>
    <r>
      <t>4X10</t>
    </r>
    <r>
      <rPr>
        <vertAlign val="superscript"/>
        <sz val="12"/>
        <rFont val="宋体"/>
        <family val="0"/>
      </rPr>
      <t>3</t>
    </r>
  </si>
  <si>
    <t>白銅線</t>
  </si>
  <si>
    <r>
      <t>11X10</t>
    </r>
    <r>
      <rPr>
        <vertAlign val="superscript"/>
        <sz val="12"/>
        <rFont val="宋体"/>
        <family val="0"/>
      </rPr>
      <t>3</t>
    </r>
  </si>
  <si>
    <t>NO.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</si>
</sst>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US$&quot;#,##0_);\(&quot;US$&quot;#,##0\)"/>
    <numFmt numFmtId="187" formatCode="&quot;US$&quot;#,##0_);[Red]\(&quot;US$&quot;#,##0\)"/>
    <numFmt numFmtId="188" formatCode="&quot;US$&quot;#,##0.00_);\(&quot;US$&quot;#,##0.00\)"/>
    <numFmt numFmtId="189" formatCode="&quot;US$&quot;#,##0.00_);[Red]\(&quot;US$&quot;#,##0.00\)"/>
    <numFmt numFmtId="190" formatCode="0.0000000000000_ "/>
    <numFmt numFmtId="191" formatCode="0.0000000000_);[Red]\(0.0000000000\)"/>
    <numFmt numFmtId="192" formatCode="0.0_ "/>
    <numFmt numFmtId="193" formatCode="0_ "/>
    <numFmt numFmtId="194" formatCode="#,##0.00_ "/>
    <numFmt numFmtId="195" formatCode="0.000000000"/>
    <numFmt numFmtId="196" formatCode="0.00000000"/>
    <numFmt numFmtId="197" formatCode="0.000000000_);[Red]\(0.000000000\)"/>
    <numFmt numFmtId="198" formatCode="0.00_);[Red]\(0.00\)"/>
    <numFmt numFmtId="199" formatCode="0.0"/>
    <numFmt numFmtId="200" formatCode="0.0_);[Red]\(0.0\)"/>
    <numFmt numFmtId="201" formatCode="#,##0.0_ "/>
    <numFmt numFmtId="202" formatCode="#,##0_ "/>
    <numFmt numFmtId="203" formatCode="0.000"/>
    <numFmt numFmtId="204" formatCode="#,##0_);[Red]\(#,##0\)"/>
    <numFmt numFmtId="205" formatCode="0_);[Red]\(0\)"/>
    <numFmt numFmtId="206" formatCode="#,##0.0_);[Red]\(#,##0.0\)"/>
    <numFmt numFmtId="207" formatCode="#,##0.00_);[Red]\(#,##0.00\)"/>
    <numFmt numFmtId="208" formatCode="0.000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0_);[Red]\(0.000\)"/>
    <numFmt numFmtId="213" formatCode="0.00000_ "/>
    <numFmt numFmtId="214" formatCode="0.000000_ "/>
  </numFmts>
  <fonts count="10">
    <font>
      <sz val="12"/>
      <name val="宋体"/>
      <family val="0"/>
    </font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vertAlign val="subscript"/>
      <sz val="12"/>
      <name val="新細明體"/>
      <family val="1"/>
    </font>
    <font>
      <sz val="12"/>
      <color indexed="8"/>
      <name val="新細明體"/>
      <family val="1"/>
    </font>
    <font>
      <vertAlign val="superscript"/>
      <sz val="12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16" applyFont="1" applyAlignment="1">
      <alignment horizontal="center" vertical="center"/>
      <protection/>
    </xf>
    <xf numFmtId="0" fontId="1" fillId="0" borderId="0" xfId="16">
      <alignment/>
      <protection/>
    </xf>
    <xf numFmtId="0" fontId="1" fillId="0" borderId="1" xfId="16" applyFont="1" applyFill="1" applyBorder="1" applyAlignment="1">
      <alignment horizontal="center" vertical="center"/>
      <protection/>
    </xf>
    <xf numFmtId="0" fontId="1" fillId="2" borderId="1" xfId="16" applyFont="1" applyFill="1" applyBorder="1" applyAlignment="1">
      <alignment horizontal="center" vertical="center" wrapText="1"/>
      <protection/>
    </xf>
    <xf numFmtId="0" fontId="1" fillId="3" borderId="1" xfId="16" applyFont="1" applyFill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213" fontId="1" fillId="0" borderId="1" xfId="16" applyNumberFormat="1" applyBorder="1" applyAlignment="1">
      <alignment horizontal="center" vertical="center"/>
      <protection/>
    </xf>
    <xf numFmtId="213" fontId="3" fillId="0" borderId="1" xfId="16" applyNumberFormat="1" applyFont="1" applyBorder="1" applyAlignment="1">
      <alignment horizontal="center" vertical="center"/>
      <protection/>
    </xf>
    <xf numFmtId="0" fontId="1" fillId="0" borderId="0" xfId="16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5" fillId="3" borderId="1" xfId="16" applyFont="1" applyFill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1" fillId="0" borderId="1" xfId="16" applyBorder="1" applyAlignment="1" applyProtection="1">
      <alignment horizontal="center" vertical="center"/>
      <protection locked="0"/>
    </xf>
    <xf numFmtId="0" fontId="3" fillId="0" borderId="1" xfId="16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Delta K280 華一  011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="85" zoomScaleNormal="85" workbookViewId="0" topLeftCell="A1">
      <selection activeCell="C11" sqref="C11 C7:C9"/>
    </sheetView>
  </sheetViews>
  <sheetFormatPr defaultColWidth="9.00390625" defaultRowHeight="14.25"/>
  <cols>
    <col min="1" max="1" width="9.00390625" style="2" customWidth="1"/>
    <col min="2" max="2" width="22.75390625" style="2" customWidth="1"/>
    <col min="3" max="3" width="21.875" style="2" customWidth="1"/>
    <col min="4" max="4" width="16.125" style="2" customWidth="1"/>
    <col min="5" max="5" width="11.00390625" style="2" customWidth="1"/>
    <col min="6" max="16384" width="9.00390625" style="2" customWidth="1"/>
  </cols>
  <sheetData>
    <row r="1" ht="16.5"/>
    <row r="2" spans="2:6" ht="36.75" customHeight="1">
      <c r="B2" s="22" t="s">
        <v>0</v>
      </c>
      <c r="C2" s="22"/>
      <c r="D2" s="22"/>
      <c r="E2" s="22"/>
      <c r="F2" s="1"/>
    </row>
    <row r="3" ht="16.5"/>
    <row r="4" spans="2:5" ht="43.5" customHeight="1">
      <c r="B4" s="3" t="s">
        <v>1</v>
      </c>
      <c r="C4" s="4" t="s">
        <v>56</v>
      </c>
      <c r="D4" s="5"/>
      <c r="E4" s="6" t="s">
        <v>2</v>
      </c>
    </row>
    <row r="5" spans="2:5" ht="20.25" customHeight="1">
      <c r="B5" s="7" t="s">
        <v>3</v>
      </c>
      <c r="C5" s="7" t="s">
        <v>4</v>
      </c>
      <c r="D5" s="7"/>
      <c r="E5" s="8"/>
    </row>
    <row r="6" spans="2:5" ht="16.5">
      <c r="B6" s="21" t="s">
        <v>5</v>
      </c>
      <c r="C6" s="16">
        <v>2.8</v>
      </c>
      <c r="D6" s="17"/>
      <c r="E6" s="6" t="s">
        <v>6</v>
      </c>
    </row>
    <row r="7" spans="2:5" ht="16.5">
      <c r="B7" s="8" t="s">
        <v>7</v>
      </c>
      <c r="C7" s="16">
        <v>0.3</v>
      </c>
      <c r="D7" s="16"/>
      <c r="E7" s="6" t="s">
        <v>6</v>
      </c>
    </row>
    <row r="8" spans="2:5" ht="16.5">
      <c r="B8" s="8" t="s">
        <v>8</v>
      </c>
      <c r="C8" s="16">
        <v>1.25</v>
      </c>
      <c r="D8" s="16"/>
      <c r="E8" s="6" t="s">
        <v>6</v>
      </c>
    </row>
    <row r="9" spans="2:5" ht="16.5">
      <c r="B9" s="8" t="s">
        <v>9</v>
      </c>
      <c r="C9" s="16">
        <v>3</v>
      </c>
      <c r="D9" s="17"/>
      <c r="E9" s="8"/>
    </row>
    <row r="10" spans="2:5" ht="16.5">
      <c r="B10" s="8" t="s">
        <v>10</v>
      </c>
      <c r="C10" s="16">
        <v>1.85</v>
      </c>
      <c r="D10" s="16"/>
      <c r="E10" s="6" t="s">
        <v>6</v>
      </c>
    </row>
    <row r="11" spans="2:5" ht="16.5">
      <c r="B11" s="8" t="s">
        <v>11</v>
      </c>
      <c r="C11" s="16">
        <v>8000</v>
      </c>
      <c r="D11" s="16"/>
      <c r="E11" s="6" t="s">
        <v>12</v>
      </c>
    </row>
    <row r="12" spans="2:5" ht="16.5">
      <c r="B12" s="7" t="s">
        <v>13</v>
      </c>
      <c r="C12" s="7" t="s">
        <v>4</v>
      </c>
      <c r="D12" s="7"/>
      <c r="E12" s="8"/>
    </row>
    <row r="13" spans="2:5" ht="16.5">
      <c r="B13" s="6" t="s">
        <v>14</v>
      </c>
      <c r="C13" s="10">
        <f>C11*C7*C7*C7*C7/8/C9/(C7+C8)/(C7+C8)/(C7+C8)</f>
        <v>0.7250511899566981</v>
      </c>
      <c r="D13" s="10"/>
      <c r="E13" s="6" t="s">
        <v>15</v>
      </c>
    </row>
    <row r="14" spans="2:5" ht="19.5">
      <c r="B14" s="8" t="s">
        <v>16</v>
      </c>
      <c r="C14" s="10">
        <f>C13*(C6-C10)</f>
        <v>0.688798630458863</v>
      </c>
      <c r="D14" s="11"/>
      <c r="E14" s="6" t="s">
        <v>17</v>
      </c>
    </row>
    <row r="17" spans="2:4" ht="16.5">
      <c r="B17" s="23" t="s">
        <v>26</v>
      </c>
      <c r="C17" s="18" t="s">
        <v>27</v>
      </c>
      <c r="D17" s="18" t="s">
        <v>28</v>
      </c>
    </row>
    <row r="18" spans="2:4" ht="16.5">
      <c r="B18" s="24"/>
      <c r="C18" s="19" t="s">
        <v>29</v>
      </c>
      <c r="D18" s="19" t="s">
        <v>30</v>
      </c>
    </row>
    <row r="19" spans="2:4" ht="16.5">
      <c r="B19" s="20" t="s">
        <v>31</v>
      </c>
      <c r="C19" s="20" t="s">
        <v>32</v>
      </c>
      <c r="D19" s="20" t="s">
        <v>33</v>
      </c>
    </row>
    <row r="20" spans="2:4" ht="16.5">
      <c r="B20" s="20" t="s">
        <v>34</v>
      </c>
      <c r="C20" s="20" t="s">
        <v>35</v>
      </c>
      <c r="D20" s="20" t="s">
        <v>36</v>
      </c>
    </row>
    <row r="21" spans="2:4" ht="16.5">
      <c r="B21" s="20" t="s">
        <v>37</v>
      </c>
      <c r="C21" s="20" t="s">
        <v>35</v>
      </c>
      <c r="D21" s="20" t="s">
        <v>36</v>
      </c>
    </row>
    <row r="22" spans="2:4" ht="16.5">
      <c r="B22" s="20" t="s">
        <v>38</v>
      </c>
      <c r="C22" s="20" t="s">
        <v>35</v>
      </c>
      <c r="D22" s="20" t="s">
        <v>36</v>
      </c>
    </row>
    <row r="23" spans="2:4" ht="16.5">
      <c r="B23" s="20" t="s">
        <v>39</v>
      </c>
      <c r="C23" s="20" t="s">
        <v>40</v>
      </c>
      <c r="D23" s="20" t="s">
        <v>36</v>
      </c>
    </row>
    <row r="24" spans="2:4" ht="16.5">
      <c r="B24" s="20" t="s">
        <v>41</v>
      </c>
      <c r="C24" s="20" t="s">
        <v>42</v>
      </c>
      <c r="D24" s="20" t="s">
        <v>43</v>
      </c>
    </row>
    <row r="25" spans="2:4" ht="16.5">
      <c r="B25" s="20" t="s">
        <v>44</v>
      </c>
      <c r="C25" s="20" t="s">
        <v>42</v>
      </c>
      <c r="D25" s="20" t="s">
        <v>43</v>
      </c>
    </row>
    <row r="26" spans="2:4" ht="16.5">
      <c r="B26" s="20" t="s">
        <v>45</v>
      </c>
      <c r="C26" s="20" t="s">
        <v>42</v>
      </c>
      <c r="D26" s="20" t="s">
        <v>43</v>
      </c>
    </row>
    <row r="27" spans="2:4" ht="16.5">
      <c r="B27" s="20" t="s">
        <v>46</v>
      </c>
      <c r="C27" s="20" t="s">
        <v>47</v>
      </c>
      <c r="D27" s="20" t="s">
        <v>48</v>
      </c>
    </row>
    <row r="28" spans="2:4" ht="16.5">
      <c r="B28" s="20" t="s">
        <v>49</v>
      </c>
      <c r="C28" s="20" t="s">
        <v>50</v>
      </c>
      <c r="D28" s="20" t="s">
        <v>51</v>
      </c>
    </row>
    <row r="29" spans="2:4" ht="16.5">
      <c r="B29" s="20" t="s">
        <v>52</v>
      </c>
      <c r="C29" s="20" t="s">
        <v>53</v>
      </c>
      <c r="D29" s="20" t="s">
        <v>51</v>
      </c>
    </row>
    <row r="30" spans="2:4" ht="16.5">
      <c r="B30" s="20" t="s">
        <v>54</v>
      </c>
      <c r="C30" s="20" t="s">
        <v>53</v>
      </c>
      <c r="D30" s="20" t="s">
        <v>55</v>
      </c>
    </row>
  </sheetData>
  <sheetProtection password="CC73" sheet="1" objects="1" scenarios="1"/>
  <mergeCells count="2">
    <mergeCell ref="B2:E2"/>
    <mergeCell ref="B17:B1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7"/>
  <sheetViews>
    <sheetView zoomScale="85" zoomScaleNormal="85" workbookViewId="0" topLeftCell="A1">
      <selection activeCell="F16" sqref="F16"/>
    </sheetView>
  </sheetViews>
  <sheetFormatPr defaultColWidth="9.00390625" defaultRowHeight="14.25"/>
  <cols>
    <col min="1" max="1" width="9.00390625" style="12" customWidth="1"/>
    <col min="2" max="2" width="13.375" style="12" customWidth="1"/>
    <col min="3" max="3" width="21.625" style="12" customWidth="1"/>
    <col min="4" max="4" width="16.125" style="12" customWidth="1"/>
    <col min="5" max="6" width="16.75390625" style="12" customWidth="1"/>
    <col min="7" max="16384" width="9.00390625" style="12" customWidth="1"/>
  </cols>
  <sheetData>
    <row r="1" ht="16.5"/>
    <row r="2" ht="16.5"/>
    <row r="3" spans="2:6" ht="35.25" customHeight="1">
      <c r="B3" s="25" t="s">
        <v>0</v>
      </c>
      <c r="C3" s="25"/>
      <c r="D3" s="25"/>
      <c r="E3" s="25"/>
      <c r="F3" s="1"/>
    </row>
    <row r="4" spans="2:5" ht="31.5" customHeight="1">
      <c r="B4" s="7" t="s">
        <v>3</v>
      </c>
      <c r="C4" s="13" t="s">
        <v>56</v>
      </c>
      <c r="D4" s="14"/>
      <c r="E4" s="8"/>
    </row>
    <row r="5" spans="2:5" ht="16.5">
      <c r="B5" s="8" t="s">
        <v>5</v>
      </c>
      <c r="C5" s="16">
        <v>3</v>
      </c>
      <c r="D5" s="17"/>
      <c r="E5" s="6" t="s">
        <v>6</v>
      </c>
    </row>
    <row r="6" spans="2:5" ht="16.5">
      <c r="B6" s="8" t="s">
        <v>7</v>
      </c>
      <c r="C6" s="16">
        <v>0.4</v>
      </c>
      <c r="D6" s="17"/>
      <c r="E6" s="6" t="s">
        <v>6</v>
      </c>
    </row>
    <row r="7" spans="2:5" ht="16.5">
      <c r="B7" s="8" t="s">
        <v>18</v>
      </c>
      <c r="C7" s="16">
        <v>4</v>
      </c>
      <c r="D7" s="16"/>
      <c r="E7" s="6" t="s">
        <v>6</v>
      </c>
    </row>
    <row r="8" spans="2:5" ht="16.5">
      <c r="B8" s="8" t="s">
        <v>19</v>
      </c>
      <c r="C8" s="16">
        <v>5.3</v>
      </c>
      <c r="D8" s="16"/>
      <c r="E8" s="6" t="s">
        <v>6</v>
      </c>
    </row>
    <row r="9" spans="2:5" ht="16.5">
      <c r="B9" s="8" t="s">
        <v>9</v>
      </c>
      <c r="C9" s="16">
        <v>1.5</v>
      </c>
      <c r="D9" s="16"/>
      <c r="E9" s="6" t="s">
        <v>20</v>
      </c>
    </row>
    <row r="10" spans="2:5" ht="16.5">
      <c r="B10" s="8" t="s">
        <v>10</v>
      </c>
      <c r="C10" s="16">
        <v>3.7</v>
      </c>
      <c r="D10" s="16"/>
      <c r="E10" s="6" t="s">
        <v>6</v>
      </c>
    </row>
    <row r="11" spans="2:5" ht="16.5">
      <c r="B11" s="8" t="s">
        <v>11</v>
      </c>
      <c r="C11" s="16">
        <v>7000</v>
      </c>
      <c r="D11" s="16"/>
      <c r="E11" s="6" t="s">
        <v>12</v>
      </c>
    </row>
    <row r="12" spans="2:5" ht="16.5">
      <c r="B12" s="8"/>
      <c r="C12" s="8"/>
      <c r="D12" s="8"/>
      <c r="E12" s="8"/>
    </row>
    <row r="13" spans="2:5" ht="16.5">
      <c r="B13" s="7" t="s">
        <v>13</v>
      </c>
      <c r="C13" s="7" t="s">
        <v>4</v>
      </c>
      <c r="D13" s="7"/>
      <c r="E13" s="8"/>
    </row>
    <row r="14" spans="2:5" ht="16.5">
      <c r="B14" s="15" t="s">
        <v>21</v>
      </c>
      <c r="C14" s="15">
        <f>(C7+C16)/2</f>
        <v>4.4</v>
      </c>
      <c r="D14" s="15"/>
      <c r="E14" s="8"/>
    </row>
    <row r="15" spans="2:5" ht="16.5">
      <c r="B15" s="15" t="s">
        <v>22</v>
      </c>
      <c r="C15" s="15">
        <f>(C8+C17)/2</f>
        <v>4.9</v>
      </c>
      <c r="D15" s="15"/>
      <c r="E15" s="8"/>
    </row>
    <row r="16" spans="2:5" ht="16.5">
      <c r="B16" s="15" t="s">
        <v>23</v>
      </c>
      <c r="C16" s="8">
        <f>C7+2*C6</f>
        <v>4.8</v>
      </c>
      <c r="D16" s="9"/>
      <c r="E16" s="8"/>
    </row>
    <row r="17" spans="2:5" ht="16.5">
      <c r="B17" s="15" t="s">
        <v>24</v>
      </c>
      <c r="C17" s="8">
        <f>C8-2*C6</f>
        <v>4.5</v>
      </c>
      <c r="D17" s="9"/>
      <c r="E17" s="8"/>
    </row>
    <row r="18" spans="2:5" ht="16.5">
      <c r="B18" s="7"/>
      <c r="C18" s="7"/>
      <c r="D18" s="7"/>
      <c r="E18" s="8"/>
    </row>
    <row r="19" spans="2:5" ht="16.5">
      <c r="B19" s="6" t="s">
        <v>14</v>
      </c>
      <c r="C19" s="8">
        <f>C6*C6*C6*C6*C11/2/C9/(C14+C15)/(C14*C14+C15*C15)</f>
        <v>0.14809635849897068</v>
      </c>
      <c r="D19" s="8"/>
      <c r="E19" s="6" t="s">
        <v>15</v>
      </c>
    </row>
    <row r="20" spans="2:5" ht="34.5" customHeight="1">
      <c r="B20" s="8" t="s">
        <v>25</v>
      </c>
      <c r="C20" s="9">
        <f>C19*(C5-C10)</f>
        <v>-0.1036674509492795</v>
      </c>
      <c r="D20" s="9"/>
      <c r="E20" s="6" t="s">
        <v>17</v>
      </c>
    </row>
    <row r="21" ht="16.5"/>
    <row r="24" spans="3:5" ht="16.5">
      <c r="C24" s="23" t="s">
        <v>26</v>
      </c>
      <c r="D24" s="18" t="s">
        <v>27</v>
      </c>
      <c r="E24" s="18" t="s">
        <v>28</v>
      </c>
    </row>
    <row r="25" spans="3:5" ht="16.5">
      <c r="C25" s="24"/>
      <c r="D25" s="19" t="s">
        <v>29</v>
      </c>
      <c r="E25" s="19" t="s">
        <v>30</v>
      </c>
    </row>
    <row r="26" spans="3:5" ht="16.5">
      <c r="C26" s="20" t="s">
        <v>31</v>
      </c>
      <c r="D26" s="20" t="s">
        <v>32</v>
      </c>
      <c r="E26" s="20" t="s">
        <v>33</v>
      </c>
    </row>
    <row r="27" spans="3:5" ht="16.5">
      <c r="C27" s="20" t="s">
        <v>34</v>
      </c>
      <c r="D27" s="20" t="s">
        <v>35</v>
      </c>
      <c r="E27" s="20" t="s">
        <v>36</v>
      </c>
    </row>
    <row r="28" spans="3:5" ht="16.5">
      <c r="C28" s="20" t="s">
        <v>37</v>
      </c>
      <c r="D28" s="20" t="s">
        <v>35</v>
      </c>
      <c r="E28" s="20" t="s">
        <v>36</v>
      </c>
    </row>
    <row r="29" spans="3:5" ht="16.5">
      <c r="C29" s="20" t="s">
        <v>38</v>
      </c>
      <c r="D29" s="20" t="s">
        <v>35</v>
      </c>
      <c r="E29" s="20" t="s">
        <v>36</v>
      </c>
    </row>
    <row r="30" spans="3:5" ht="16.5">
      <c r="C30" s="20" t="s">
        <v>39</v>
      </c>
      <c r="D30" s="20" t="s">
        <v>40</v>
      </c>
      <c r="E30" s="20" t="s">
        <v>36</v>
      </c>
    </row>
    <row r="31" spans="3:5" ht="16.5">
      <c r="C31" s="20" t="s">
        <v>41</v>
      </c>
      <c r="D31" s="20" t="s">
        <v>42</v>
      </c>
      <c r="E31" s="20" t="s">
        <v>43</v>
      </c>
    </row>
    <row r="32" spans="3:5" ht="16.5">
      <c r="C32" s="20" t="s">
        <v>44</v>
      </c>
      <c r="D32" s="20" t="s">
        <v>42</v>
      </c>
      <c r="E32" s="20" t="s">
        <v>43</v>
      </c>
    </row>
    <row r="33" spans="3:5" ht="16.5">
      <c r="C33" s="20" t="s">
        <v>45</v>
      </c>
      <c r="D33" s="20" t="s">
        <v>42</v>
      </c>
      <c r="E33" s="20" t="s">
        <v>43</v>
      </c>
    </row>
    <row r="34" spans="3:5" ht="16.5">
      <c r="C34" s="20" t="s">
        <v>46</v>
      </c>
      <c r="D34" s="20" t="s">
        <v>47</v>
      </c>
      <c r="E34" s="20" t="s">
        <v>48</v>
      </c>
    </row>
    <row r="35" spans="3:5" ht="16.5">
      <c r="C35" s="20" t="s">
        <v>49</v>
      </c>
      <c r="D35" s="20" t="s">
        <v>50</v>
      </c>
      <c r="E35" s="20" t="s">
        <v>51</v>
      </c>
    </row>
    <row r="36" spans="3:5" ht="16.5">
      <c r="C36" s="20" t="s">
        <v>52</v>
      </c>
      <c r="D36" s="20" t="s">
        <v>53</v>
      </c>
      <c r="E36" s="20" t="s">
        <v>51</v>
      </c>
    </row>
    <row r="37" spans="3:5" ht="16.5">
      <c r="C37" s="20" t="s">
        <v>54</v>
      </c>
      <c r="D37" s="20" t="s">
        <v>53</v>
      </c>
      <c r="E37" s="20" t="s">
        <v>55</v>
      </c>
    </row>
  </sheetData>
  <sheetProtection password="CC73" sheet="1" objects="1" scenarios="1"/>
  <mergeCells count="2">
    <mergeCell ref="B3:E3"/>
    <mergeCell ref="C24:C2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gcb</dc:creator>
  <cp:keywords/>
  <dc:description/>
  <cp:lastModifiedBy>番茄花园</cp:lastModifiedBy>
  <cp:lastPrinted>2006-09-21T06:16:10Z</cp:lastPrinted>
  <dcterms:created xsi:type="dcterms:W3CDTF">2006-09-21T02:37:55Z</dcterms:created>
  <dcterms:modified xsi:type="dcterms:W3CDTF">2008-11-21T05:37:00Z</dcterms:modified>
  <cp:category/>
  <cp:version/>
  <cp:contentType/>
  <cp:contentStatus/>
</cp:coreProperties>
</file>